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553dd86fb0c706/dokumenty/sbor-podebrady/archiv/VSS/2015/"/>
    </mc:Choice>
  </mc:AlternateContent>
  <bookViews>
    <workbookView xWindow="480" yWindow="120" windowWidth="22995" windowHeight="100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4" i="1" l="1"/>
  <c r="C7" i="1"/>
  <c r="C8" i="1"/>
  <c r="C3" i="1" l="1"/>
  <c r="C25" i="1"/>
  <c r="C18" i="1"/>
  <c r="C28" i="1" s="1"/>
</calcChain>
</file>

<file path=xl/sharedStrings.xml><?xml version="1.0" encoding="utf-8"?>
<sst xmlns="http://schemas.openxmlformats.org/spreadsheetml/2006/main" count="27" uniqueCount="26">
  <si>
    <t>Náklady</t>
  </si>
  <si>
    <t>z toho:</t>
  </si>
  <si>
    <t xml:space="preserve">opravy a údržba </t>
  </si>
  <si>
    <t>energie</t>
  </si>
  <si>
    <t>celocírkevní repartice</t>
  </si>
  <si>
    <t>seniorátní repartice</t>
  </si>
  <si>
    <t>personální fond</t>
  </si>
  <si>
    <t>odpisy</t>
  </si>
  <si>
    <t>telekomunikace</t>
  </si>
  <si>
    <t>mzdy</t>
  </si>
  <si>
    <t>ostatní služby</t>
  </si>
  <si>
    <t>ostatní náklady</t>
  </si>
  <si>
    <t>Výnosy</t>
  </si>
  <si>
    <t>sborové sbírky</t>
  </si>
  <si>
    <t>dary tuzemské</t>
  </si>
  <si>
    <t>dary zahraniční</t>
  </si>
  <si>
    <t>salár</t>
  </si>
  <si>
    <t>příjmy z pronájmu</t>
  </si>
  <si>
    <t>spotřeba kancel. materiálu</t>
  </si>
  <si>
    <t>občerstvení při akcích</t>
  </si>
  <si>
    <t>dotace</t>
  </si>
  <si>
    <t>ostatní příjmy - příspěvky na tábor a ostat.</t>
  </si>
  <si>
    <t>příspěvek na energie Martin Fér</t>
  </si>
  <si>
    <t>Přehled hospodaření za rok 2014</t>
  </si>
  <si>
    <t>služby a materiál spojené s pořádanými akcemi</t>
  </si>
  <si>
    <t>Hospodářský 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</si>
</sst>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topLeftCell="A4" zoomScaleNormal="100" workbookViewId="0">
      <selection activeCell="C4" sqref="C4"/>
    </sheetView>
  </sheetViews>
  <sheetFormatPr defaultRowHeight="15" x14ac:dyDescent="0.25"/>
  <cols>
    <col min="2" max="2" width="45.7109375" customWidth="1"/>
    <col min="3" max="3" width="14" bestFit="1" customWidth="1"/>
    <col min="4" max="5" width="10.28515625" bestFit="1" customWidth="1"/>
  </cols>
  <sheetData>
    <row r="2" spans="1:5" x14ac:dyDescent="0.25">
      <c r="A2" s="8" t="s">
        <v>23</v>
      </c>
      <c r="B2" s="8"/>
      <c r="C2" s="8"/>
    </row>
    <row r="3" spans="1:5" x14ac:dyDescent="0.25">
      <c r="A3" s="4" t="s">
        <v>0</v>
      </c>
      <c r="C3" s="2">
        <f>SUM(C4:C16)</f>
        <v>637289</v>
      </c>
      <c r="E3" s="5"/>
    </row>
    <row r="4" spans="1:5" x14ac:dyDescent="0.25">
      <c r="A4" t="s">
        <v>1</v>
      </c>
      <c r="B4" t="s">
        <v>3</v>
      </c>
      <c r="C4" s="1">
        <f>115896+30000</f>
        <v>145896</v>
      </c>
      <c r="D4" s="5"/>
    </row>
    <row r="5" spans="1:5" x14ac:dyDescent="0.25">
      <c r="B5" t="s">
        <v>2</v>
      </c>
      <c r="C5" s="1">
        <v>38338</v>
      </c>
    </row>
    <row r="6" spans="1:5" x14ac:dyDescent="0.25">
      <c r="B6" t="s">
        <v>8</v>
      </c>
      <c r="C6" s="1">
        <v>6552</v>
      </c>
    </row>
    <row r="7" spans="1:5" x14ac:dyDescent="0.25">
      <c r="B7" t="s">
        <v>24</v>
      </c>
      <c r="C7" s="1">
        <f>30066+15896+9347+4865+18376</f>
        <v>78550</v>
      </c>
    </row>
    <row r="8" spans="1:5" x14ac:dyDescent="0.25">
      <c r="B8" t="s">
        <v>10</v>
      </c>
      <c r="C8" s="1">
        <f>18376+30066</f>
        <v>48442</v>
      </c>
    </row>
    <row r="9" spans="1:5" x14ac:dyDescent="0.25">
      <c r="B9" t="s">
        <v>9</v>
      </c>
      <c r="C9" s="1">
        <v>55156</v>
      </c>
    </row>
    <row r="10" spans="1:5" x14ac:dyDescent="0.25">
      <c r="B10" t="s">
        <v>18</v>
      </c>
      <c r="C10" s="1">
        <v>34623</v>
      </c>
    </row>
    <row r="11" spans="1:5" x14ac:dyDescent="0.25">
      <c r="B11" t="s">
        <v>19</v>
      </c>
      <c r="C11" s="1">
        <v>10466</v>
      </c>
    </row>
    <row r="12" spans="1:5" x14ac:dyDescent="0.25">
      <c r="B12" t="s">
        <v>4</v>
      </c>
      <c r="C12" s="1">
        <v>7000</v>
      </c>
    </row>
    <row r="13" spans="1:5" x14ac:dyDescent="0.25">
      <c r="B13" t="s">
        <v>5</v>
      </c>
      <c r="C13" s="1">
        <v>39260</v>
      </c>
    </row>
    <row r="14" spans="1:5" x14ac:dyDescent="0.25">
      <c r="B14" t="s">
        <v>6</v>
      </c>
      <c r="C14" s="1">
        <v>81100</v>
      </c>
    </row>
    <row r="15" spans="1:5" x14ac:dyDescent="0.25">
      <c r="B15" t="s">
        <v>7</v>
      </c>
      <c r="C15" s="1">
        <v>73466</v>
      </c>
      <c r="E15" s="5"/>
    </row>
    <row r="16" spans="1:5" x14ac:dyDescent="0.25">
      <c r="B16" t="s">
        <v>11</v>
      </c>
      <c r="C16" s="1">
        <v>18440</v>
      </c>
    </row>
    <row r="18" spans="1:4" x14ac:dyDescent="0.25">
      <c r="A18" s="4" t="s">
        <v>12</v>
      </c>
      <c r="C18" s="3">
        <f>SUM(C19:C26)</f>
        <v>1015095.71</v>
      </c>
    </row>
    <row r="19" spans="1:4" x14ac:dyDescent="0.25">
      <c r="A19" t="s">
        <v>1</v>
      </c>
      <c r="B19" t="s">
        <v>13</v>
      </c>
      <c r="C19" s="1">
        <v>91721</v>
      </c>
    </row>
    <row r="20" spans="1:4" x14ac:dyDescent="0.25">
      <c r="B20" t="s">
        <v>14</v>
      </c>
      <c r="C20" s="1">
        <v>33549</v>
      </c>
    </row>
    <row r="21" spans="1:4" x14ac:dyDescent="0.25">
      <c r="B21" t="s">
        <v>15</v>
      </c>
      <c r="C21" s="1">
        <v>292369.71000000002</v>
      </c>
    </row>
    <row r="22" spans="1:4" x14ac:dyDescent="0.25">
      <c r="B22" t="s">
        <v>16</v>
      </c>
      <c r="C22" s="1">
        <v>370070</v>
      </c>
    </row>
    <row r="23" spans="1:4" x14ac:dyDescent="0.25">
      <c r="B23" t="s">
        <v>17</v>
      </c>
      <c r="C23" s="1">
        <v>52948</v>
      </c>
    </row>
    <row r="24" spans="1:4" x14ac:dyDescent="0.25">
      <c r="B24" t="s">
        <v>20</v>
      </c>
      <c r="C24" s="1">
        <v>71635</v>
      </c>
    </row>
    <row r="25" spans="1:4" x14ac:dyDescent="0.25">
      <c r="B25" t="s">
        <v>22</v>
      </c>
      <c r="C25" s="1">
        <f>12*2500</f>
        <v>30000</v>
      </c>
    </row>
    <row r="26" spans="1:4" x14ac:dyDescent="0.25">
      <c r="B26" t="s">
        <v>21</v>
      </c>
      <c r="C26" s="1">
        <v>72803</v>
      </c>
      <c r="D26" s="5"/>
    </row>
    <row r="28" spans="1:4" x14ac:dyDescent="0.25">
      <c r="A28" s="6" t="s">
        <v>25</v>
      </c>
      <c r="B28" s="6"/>
      <c r="C28" s="7">
        <f>C18-C3</f>
        <v>377806.70999999996</v>
      </c>
    </row>
  </sheetData>
  <mergeCells count="1">
    <mergeCell ref="A2:C2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Martin Fér</cp:lastModifiedBy>
  <dcterms:created xsi:type="dcterms:W3CDTF">2013-02-11T16:11:28Z</dcterms:created>
  <dcterms:modified xsi:type="dcterms:W3CDTF">2015-02-25T13:05:17Z</dcterms:modified>
</cp:coreProperties>
</file>